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0" yWindow="30" windowWidth="7905" windowHeight="7320" activeTab="0"/>
  </bookViews>
  <sheets>
    <sheet name="Einpunktmess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ht</author>
  </authors>
  <commentList>
    <comment ref="C1" authorId="0">
      <text>
        <r>
          <rPr>
            <b/>
            <sz val="10"/>
            <rFont val="Tahoma"/>
            <family val="0"/>
          </rPr>
          <t>ht: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<sst xmlns="http://schemas.openxmlformats.org/spreadsheetml/2006/main" count="117" uniqueCount="85">
  <si>
    <t>n50 [1/h]</t>
  </si>
  <si>
    <t>GW</t>
  </si>
  <si>
    <t>Typ</t>
  </si>
  <si>
    <t>Volumen [m³]</t>
  </si>
  <si>
    <t>EFH</t>
  </si>
  <si>
    <t>MB-Nr.</t>
  </si>
  <si>
    <t>Messdatum</t>
  </si>
  <si>
    <t xml:space="preserve">RH </t>
  </si>
  <si>
    <t>Mittelwert</t>
  </si>
  <si>
    <t>Dac</t>
  </si>
  <si>
    <t xml:space="preserve">BV </t>
  </si>
  <si>
    <t>REH</t>
  </si>
  <si>
    <t>Lid</t>
  </si>
  <si>
    <t>10.11.2011</t>
  </si>
  <si>
    <t>Einpunkt</t>
  </si>
  <si>
    <t>Unterdruck</t>
  </si>
  <si>
    <t>Überdruck</t>
  </si>
  <si>
    <t>3164</t>
  </si>
  <si>
    <t>1,15</t>
  </si>
  <si>
    <t>14.11.2011</t>
  </si>
  <si>
    <t>n50</t>
  </si>
  <si>
    <t>15.11.2011</t>
  </si>
  <si>
    <t>1,20</t>
  </si>
  <si>
    <t>17.11.2011</t>
  </si>
  <si>
    <t>3175</t>
  </si>
  <si>
    <t>Sta</t>
  </si>
  <si>
    <t>18.11.2011</t>
  </si>
  <si>
    <t>1,64</t>
  </si>
  <si>
    <t>21.11.2011</t>
  </si>
  <si>
    <t>3176</t>
  </si>
  <si>
    <t>6,05</t>
  </si>
  <si>
    <t>3149</t>
  </si>
  <si>
    <t>22.11.2011</t>
  </si>
  <si>
    <t>1,26</t>
  </si>
  <si>
    <t>3150</t>
  </si>
  <si>
    <t>7.12.2011</t>
  </si>
  <si>
    <t>0,73</t>
  </si>
  <si>
    <t>3193</t>
  </si>
  <si>
    <t>8.12.2011</t>
  </si>
  <si>
    <t>3200</t>
  </si>
  <si>
    <t>16.12.2011</t>
  </si>
  <si>
    <t>1,31</t>
  </si>
  <si>
    <t>3195</t>
  </si>
  <si>
    <t>1,46</t>
  </si>
  <si>
    <t>3198</t>
  </si>
  <si>
    <t>19.12.2011</t>
  </si>
  <si>
    <t>1,54</t>
  </si>
  <si>
    <t>20.12.2011</t>
  </si>
  <si>
    <t>3151</t>
  </si>
  <si>
    <t>0,34</t>
  </si>
  <si>
    <t>3208</t>
  </si>
  <si>
    <t>21.12.2011</t>
  </si>
  <si>
    <t>1,32</t>
  </si>
  <si>
    <t>3210</t>
  </si>
  <si>
    <t>3.1.2012</t>
  </si>
  <si>
    <t>1,65</t>
  </si>
  <si>
    <t>3215</t>
  </si>
  <si>
    <t>3212</t>
  </si>
  <si>
    <t>Cen</t>
  </si>
  <si>
    <t>7.1.2012</t>
  </si>
  <si>
    <t>0,94</t>
  </si>
  <si>
    <t>3214</t>
  </si>
  <si>
    <t>EEF</t>
  </si>
  <si>
    <t>9.1.2012</t>
  </si>
  <si>
    <t>2971</t>
  </si>
  <si>
    <t>1,05</t>
  </si>
  <si>
    <t>2975</t>
  </si>
  <si>
    <t>2973</t>
  </si>
  <si>
    <t>1,67</t>
  </si>
  <si>
    <t>3011</t>
  </si>
  <si>
    <t>3191</t>
  </si>
  <si>
    <t>12.1.2012</t>
  </si>
  <si>
    <t>3182</t>
  </si>
  <si>
    <t>13.1.2012</t>
  </si>
  <si>
    <t>0,95</t>
  </si>
  <si>
    <t>Differenz  Einpunktmessung - n50 mit Unter und Überdruckmessung</t>
  </si>
  <si>
    <t>Die Einpunktmessung liegt im Mittel 0,06 höher als die</t>
  </si>
  <si>
    <t>Messung mit Unter- und Überdruck</t>
  </si>
  <si>
    <t>als die Überdruckmessung</t>
  </si>
  <si>
    <t>den man durch Ersetzen der Unterdruckmessung durch eine Einpunktmessung machen würde.</t>
  </si>
  <si>
    <t xml:space="preserve">Der Fehler, den man durch Fortlassen einer Druckrichtung bei der Messung macht ist doppelt so hoch wie der Fehler, </t>
  </si>
  <si>
    <t>Differenz n50 Unterdruckmessung - n50 Unter- und Überdruckmessung</t>
  </si>
  <si>
    <t>Die Unterdruckmessung liegt im Mittel 0,06 tiefer</t>
  </si>
  <si>
    <t>Spalte M Absolut</t>
  </si>
  <si>
    <t>Spalte L Absolut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</si>
</sst>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#,##0.00\ _D_M"/>
    <numFmt numFmtId="185" formatCode="d/m/yyyy"/>
    <numFmt numFmtId="186" formatCode="#,##0.00\ &quot;DM&quot;"/>
    <numFmt numFmtId="187" formatCode="mmmm\ yy"/>
    <numFmt numFmtId="188" formatCode="#,##0.00\ &quot;€&quot;"/>
    <numFmt numFmtId="189" formatCode="#,##0.00\ _€"/>
    <numFmt numFmtId="190" formatCode="#,##0\ _€"/>
    <numFmt numFmtId="191" formatCode="dd/mm/yy"/>
    <numFmt numFmtId="192" formatCode="0&quot; m³&quot;;\-0&quot; m³&quot;;"/>
    <numFmt numFmtId="193" formatCode="0&quot; m²&quot;;\-0&quot; m²&quot;;"/>
    <numFmt numFmtId="194" formatCode="[&lt;1]0.00;[&gt;10]0;0.0"/>
    <numFmt numFmtId="195" formatCode="d/\ mmm/\ yy"/>
    <numFmt numFmtId="196" formatCode="d/\ mmm/\ yyyy"/>
    <numFmt numFmtId="197" formatCode="d/m/yy"/>
    <numFmt numFmtId="198" formatCode="mmmmm\ yy"/>
    <numFmt numFmtId="199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4.75"/>
      <name val="Arial"/>
      <family val="0"/>
    </font>
    <font>
      <sz val="4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right"/>
    </xf>
    <xf numFmtId="0" fontId="0" fillId="3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80" fontId="0" fillId="0" borderId="3" xfId="0" applyNumberForma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91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Einpunktmessung!$L$1</c:f>
        </c:strRef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6725"/>
          <c:w val="0.9352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v>Abweichung EP zu n50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Einpunktmessung!$L$2:$L$31</c:f>
              <c:numCache>
                <c:ptCount val="30"/>
                <c:pt idx="0">
                  <c:v>0</c:v>
                </c:pt>
                <c:pt idx="1">
                  <c:v>0.011065573770491666</c:v>
                </c:pt>
                <c:pt idx="2">
                  <c:v>0.010000000000000009</c:v>
                </c:pt>
                <c:pt idx="3">
                  <c:v>0.02999999999999997</c:v>
                </c:pt>
                <c:pt idx="4">
                  <c:v>0.19999999999999996</c:v>
                </c:pt>
                <c:pt idx="5">
                  <c:v>0.050000000000000044</c:v>
                </c:pt>
                <c:pt idx="6">
                  <c:v>0.06999999999999995</c:v>
                </c:pt>
                <c:pt idx="7">
                  <c:v>-0.020000000000000018</c:v>
                </c:pt>
                <c:pt idx="8">
                  <c:v>0.030000000000000027</c:v>
                </c:pt>
                <c:pt idx="9">
                  <c:v>-0.07000000000000028</c:v>
                </c:pt>
                <c:pt idx="10">
                  <c:v>0.040000000000000036</c:v>
                </c:pt>
                <c:pt idx="11">
                  <c:v>-0.020000000000000018</c:v>
                </c:pt>
                <c:pt idx="12">
                  <c:v>0.030000000000000027</c:v>
                </c:pt>
                <c:pt idx="13">
                  <c:v>0.1299999999999999</c:v>
                </c:pt>
                <c:pt idx="14">
                  <c:v>0.21999999999999997</c:v>
                </c:pt>
                <c:pt idx="15">
                  <c:v>-0.010000000000000009</c:v>
                </c:pt>
                <c:pt idx="16">
                  <c:v>-0.020000000000000018</c:v>
                </c:pt>
                <c:pt idx="17">
                  <c:v>-0.03000000000000025</c:v>
                </c:pt>
                <c:pt idx="18">
                  <c:v>0.040000000000000036</c:v>
                </c:pt>
                <c:pt idx="19">
                  <c:v>0</c:v>
                </c:pt>
                <c:pt idx="20">
                  <c:v>0.039999999999999813</c:v>
                </c:pt>
                <c:pt idx="21">
                  <c:v>0.010000000000000009</c:v>
                </c:pt>
                <c:pt idx="22">
                  <c:v>-0.06000000000000005</c:v>
                </c:pt>
                <c:pt idx="23">
                  <c:v>0.039999999999999925</c:v>
                </c:pt>
                <c:pt idx="24">
                  <c:v>-0.18999999999999995</c:v>
                </c:pt>
                <c:pt idx="25">
                  <c:v>-0.1499999999999999</c:v>
                </c:pt>
                <c:pt idx="26">
                  <c:v>-0.010000000000000009</c:v>
                </c:pt>
                <c:pt idx="27">
                  <c:v>0.08000000000000007</c:v>
                </c:pt>
                <c:pt idx="28">
                  <c:v>-0.04999999999999993</c:v>
                </c:pt>
                <c:pt idx="29">
                  <c:v>-0.07000000000000006</c:v>
                </c:pt>
              </c:numCache>
            </c:numRef>
          </c:val>
        </c:ser>
        <c:axId val="18757499"/>
        <c:axId val="34599764"/>
      </c:barChart>
      <c:catAx>
        <c:axId val="1875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99764"/>
        <c:crosses val="autoZero"/>
        <c:auto val="1"/>
        <c:lblOffset val="100"/>
        <c:noMultiLvlLbl val="0"/>
      </c:catAx>
      <c:valAx>
        <c:axId val="34599764"/>
        <c:scaling>
          <c:orientation val="minMax"/>
          <c:max val="0.3"/>
          <c:min val="-0.3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Einpunktmessung!$M$1</c:f>
        </c:strRef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675"/>
          <c:y val="0.16525"/>
          <c:w val="0.926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v>Abweichung EP zu n50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Einpunktmessung!$M$2:$M$31</c:f>
              <c:numCache>
                <c:ptCount val="30"/>
                <c:pt idx="0">
                  <c:v>-0.05999999999999994</c:v>
                </c:pt>
                <c:pt idx="1">
                  <c:v>-0.020000000000000018</c:v>
                </c:pt>
                <c:pt idx="2">
                  <c:v>-0.019999999999999796</c:v>
                </c:pt>
                <c:pt idx="3">
                  <c:v>0.020000000000000018</c:v>
                </c:pt>
                <c:pt idx="4">
                  <c:v>0.1399999999999999</c:v>
                </c:pt>
                <c:pt idx="5">
                  <c:v>0.010000000000000009</c:v>
                </c:pt>
                <c:pt idx="6">
                  <c:v>0.020000000000000018</c:v>
                </c:pt>
                <c:pt idx="7">
                  <c:v>-0.08999999999999986</c:v>
                </c:pt>
                <c:pt idx="8">
                  <c:v>-0.029999999999999916</c:v>
                </c:pt>
                <c:pt idx="9">
                  <c:v>-0.10000000000000053</c:v>
                </c:pt>
                <c:pt idx="10">
                  <c:v>0</c:v>
                </c:pt>
                <c:pt idx="11">
                  <c:v>-0.06000000000000005</c:v>
                </c:pt>
                <c:pt idx="12">
                  <c:v>0.010000000000000009</c:v>
                </c:pt>
                <c:pt idx="13">
                  <c:v>0.1299999999999999</c:v>
                </c:pt>
                <c:pt idx="14">
                  <c:v>0.08999999999999986</c:v>
                </c:pt>
                <c:pt idx="15">
                  <c:v>-0.040000000000000036</c:v>
                </c:pt>
                <c:pt idx="16">
                  <c:v>-0.10000000000000009</c:v>
                </c:pt>
                <c:pt idx="17">
                  <c:v>-0.10000000000000009</c:v>
                </c:pt>
                <c:pt idx="18">
                  <c:v>0.010000000000000009</c:v>
                </c:pt>
                <c:pt idx="19">
                  <c:v>-0.050000000000000044</c:v>
                </c:pt>
                <c:pt idx="20">
                  <c:v>-0.06000000000000005</c:v>
                </c:pt>
                <c:pt idx="21">
                  <c:v>-0.030000000000000027</c:v>
                </c:pt>
                <c:pt idx="22">
                  <c:v>-0.040000000000000036</c:v>
                </c:pt>
                <c:pt idx="23">
                  <c:v>0.029999999999999916</c:v>
                </c:pt>
                <c:pt idx="24">
                  <c:v>-0.22999999999999998</c:v>
                </c:pt>
                <c:pt idx="25">
                  <c:v>-0.18999999999999995</c:v>
                </c:pt>
                <c:pt idx="26">
                  <c:v>-0.040000000000000036</c:v>
                </c:pt>
                <c:pt idx="27">
                  <c:v>0.020000000000000018</c:v>
                </c:pt>
                <c:pt idx="28">
                  <c:v>-0.06999999999999995</c:v>
                </c:pt>
                <c:pt idx="29">
                  <c:v>0</c:v>
                </c:pt>
              </c:numCache>
            </c:numRef>
          </c:val>
        </c:ser>
        <c:axId val="42962421"/>
        <c:axId val="51117470"/>
      </c:barChart>
      <c:catAx>
        <c:axId val="42962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17470"/>
        <c:crosses val="autoZero"/>
        <c:auto val="1"/>
        <c:lblOffset val="100"/>
        <c:noMultiLvlLbl val="0"/>
      </c:catAx>
      <c:valAx>
        <c:axId val="51117470"/>
        <c:scaling>
          <c:orientation val="minMax"/>
          <c:max val="0.3"/>
          <c:min val="-0.3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62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34</xdr:row>
      <xdr:rowOff>0</xdr:rowOff>
    </xdr:from>
    <xdr:to>
      <xdr:col>7</xdr:col>
      <xdr:colOff>419100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1400175" y="6315075"/>
        <a:ext cx="3028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33</xdr:row>
      <xdr:rowOff>152400</xdr:rowOff>
    </xdr:from>
    <xdr:to>
      <xdr:col>11</xdr:col>
      <xdr:colOff>1162050</xdr:colOff>
      <xdr:row>56</xdr:row>
      <xdr:rowOff>28575</xdr:rowOff>
    </xdr:to>
    <xdr:graphicFrame>
      <xdr:nvGraphicFramePr>
        <xdr:cNvPr id="2" name="Chart 3"/>
        <xdr:cNvGraphicFramePr/>
      </xdr:nvGraphicFramePr>
      <xdr:xfrm>
        <a:off x="4629150" y="6305550"/>
        <a:ext cx="26765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476"/>
  <sheetViews>
    <sheetView tabSelected="1" workbookViewId="0" topLeftCell="A1">
      <selection activeCell="Q73" sqref="Q73"/>
    </sheetView>
  </sheetViews>
  <sheetFormatPr defaultColWidth="11.421875" defaultRowHeight="12.75"/>
  <cols>
    <col min="1" max="1" width="11.421875" style="9" customWidth="1"/>
    <col min="2" max="2" width="8.28125" style="0" bestFit="1" customWidth="1"/>
    <col min="3" max="3" width="6.8515625" style="0" customWidth="1"/>
    <col min="5" max="5" width="8.28125" style="0" bestFit="1" customWidth="1"/>
    <col min="6" max="6" width="2.421875" style="0" customWidth="1"/>
    <col min="8" max="8" width="8.28125" style="0" bestFit="1" customWidth="1"/>
    <col min="9" max="9" width="8.00390625" style="0" customWidth="1"/>
    <col min="10" max="10" width="9.421875" style="0" bestFit="1" customWidth="1"/>
    <col min="11" max="11" width="6.28125" style="0" customWidth="1"/>
    <col min="12" max="12" width="17.421875" style="0" customWidth="1"/>
    <col min="13" max="13" width="17.28125" style="0" customWidth="1"/>
    <col min="14" max="14" width="9.421875" style="0" customWidth="1"/>
    <col min="15" max="15" width="8.57421875" style="0" customWidth="1"/>
  </cols>
  <sheetData>
    <row r="1" spans="1:16" s="12" customFormat="1" ht="76.5">
      <c r="A1" s="14" t="s">
        <v>5</v>
      </c>
      <c r="B1" s="15" t="s">
        <v>0</v>
      </c>
      <c r="C1" s="16" t="s">
        <v>1</v>
      </c>
      <c r="D1" s="17" t="s">
        <v>2</v>
      </c>
      <c r="E1" s="18" t="s">
        <v>3</v>
      </c>
      <c r="F1" s="15"/>
      <c r="G1" s="19" t="s">
        <v>6</v>
      </c>
      <c r="H1" s="15" t="s">
        <v>14</v>
      </c>
      <c r="I1" s="15" t="s">
        <v>15</v>
      </c>
      <c r="J1" s="15" t="s">
        <v>16</v>
      </c>
      <c r="K1" s="20" t="s">
        <v>20</v>
      </c>
      <c r="L1" s="21" t="s">
        <v>75</v>
      </c>
      <c r="M1" s="21" t="s">
        <v>81</v>
      </c>
      <c r="N1" s="21" t="s">
        <v>84</v>
      </c>
      <c r="O1" s="21" t="s">
        <v>83</v>
      </c>
      <c r="P1" s="22"/>
    </row>
    <row r="2" spans="1:16" ht="12.75">
      <c r="A2" s="23">
        <v>2996</v>
      </c>
      <c r="B2" s="1">
        <v>0.98</v>
      </c>
      <c r="C2" s="3">
        <v>3</v>
      </c>
      <c r="D2" s="6" t="s">
        <v>4</v>
      </c>
      <c r="E2" s="4">
        <v>478</v>
      </c>
      <c r="F2" s="1"/>
      <c r="G2" s="7" t="s">
        <v>13</v>
      </c>
      <c r="H2" s="2">
        <v>0.98</v>
      </c>
      <c r="I2" s="2">
        <v>0.92</v>
      </c>
      <c r="J2" s="2">
        <v>1.05</v>
      </c>
      <c r="K2" s="2">
        <f>B2</f>
        <v>0.98</v>
      </c>
      <c r="L2" s="2">
        <f>H2-K2</f>
        <v>0</v>
      </c>
      <c r="M2" s="2">
        <f>I2-K2</f>
        <v>-0.05999999999999994</v>
      </c>
      <c r="N2" s="2">
        <f>ABS(L2)</f>
        <v>0</v>
      </c>
      <c r="O2" s="2">
        <f>ABS(M2)</f>
        <v>0.05999999999999994</v>
      </c>
      <c r="P2" s="24"/>
    </row>
    <row r="3" spans="1:16" ht="12.75">
      <c r="A3" s="23">
        <v>3164</v>
      </c>
      <c r="B3" s="1">
        <v>1.22</v>
      </c>
      <c r="C3" s="3">
        <v>1.5</v>
      </c>
      <c r="D3" s="6" t="s">
        <v>4</v>
      </c>
      <c r="E3" s="4">
        <v>610</v>
      </c>
      <c r="F3" s="1"/>
      <c r="G3" s="7" t="s">
        <v>13</v>
      </c>
      <c r="H3" s="2">
        <v>1.2310655737704916</v>
      </c>
      <c r="I3" s="2">
        <v>1.2</v>
      </c>
      <c r="J3" s="2">
        <v>1.25</v>
      </c>
      <c r="K3" s="2">
        <f aca="true" t="shared" si="0" ref="K3:K31">B3</f>
        <v>1.22</v>
      </c>
      <c r="L3" s="2">
        <f aca="true" t="shared" si="1" ref="L3:L31">H3-K3</f>
        <v>0.011065573770491666</v>
      </c>
      <c r="M3" s="2">
        <f aca="true" t="shared" si="2" ref="M3:M31">I3-K3</f>
        <v>-0.020000000000000018</v>
      </c>
      <c r="N3" s="2">
        <f aca="true" t="shared" si="3" ref="N3:O31">ABS(L3)</f>
        <v>0.011065573770491666</v>
      </c>
      <c r="O3" s="2">
        <f t="shared" si="3"/>
        <v>0.020000000000000018</v>
      </c>
      <c r="P3" s="24"/>
    </row>
    <row r="4" spans="1:16" ht="12.75">
      <c r="A4" s="23" t="s">
        <v>17</v>
      </c>
      <c r="B4" s="1">
        <v>1.14</v>
      </c>
      <c r="C4" s="3">
        <v>1.5</v>
      </c>
      <c r="D4" s="6" t="s">
        <v>4</v>
      </c>
      <c r="E4" s="4">
        <v>653</v>
      </c>
      <c r="F4" s="1"/>
      <c r="G4" s="7" t="s">
        <v>13</v>
      </c>
      <c r="H4" s="2" t="s">
        <v>18</v>
      </c>
      <c r="I4" s="2">
        <v>1.12</v>
      </c>
      <c r="J4" s="2">
        <v>1.17</v>
      </c>
      <c r="K4" s="2">
        <f t="shared" si="0"/>
        <v>1.14</v>
      </c>
      <c r="L4" s="2">
        <f t="shared" si="1"/>
        <v>0.010000000000000009</v>
      </c>
      <c r="M4" s="2">
        <f t="shared" si="2"/>
        <v>-0.019999999999999796</v>
      </c>
      <c r="N4" s="2">
        <f t="shared" si="3"/>
        <v>0.010000000000000009</v>
      </c>
      <c r="O4" s="2">
        <f t="shared" si="3"/>
        <v>0.019999999999999796</v>
      </c>
      <c r="P4" s="24"/>
    </row>
    <row r="5" spans="1:16" ht="12.75">
      <c r="A5" s="23">
        <v>3160</v>
      </c>
      <c r="B5" s="1">
        <v>0.26</v>
      </c>
      <c r="C5" s="3">
        <v>1.5</v>
      </c>
      <c r="D5" s="6" t="s">
        <v>4</v>
      </c>
      <c r="E5" s="4">
        <v>470</v>
      </c>
      <c r="F5" s="1"/>
      <c r="G5" s="7" t="s">
        <v>19</v>
      </c>
      <c r="H5" s="2">
        <v>0.29</v>
      </c>
      <c r="I5" s="2">
        <v>0.28</v>
      </c>
      <c r="J5" s="2">
        <v>0.24</v>
      </c>
      <c r="K5" s="2">
        <f t="shared" si="0"/>
        <v>0.26</v>
      </c>
      <c r="L5" s="2">
        <f t="shared" si="1"/>
        <v>0.02999999999999997</v>
      </c>
      <c r="M5" s="2">
        <f t="shared" si="2"/>
        <v>0.020000000000000018</v>
      </c>
      <c r="N5" s="2">
        <f t="shared" si="3"/>
        <v>0.02999999999999997</v>
      </c>
      <c r="O5" s="2">
        <f t="shared" si="3"/>
        <v>0.020000000000000018</v>
      </c>
      <c r="P5" s="24"/>
    </row>
    <row r="6" spans="1:16" ht="12.75">
      <c r="A6" s="23">
        <v>3167</v>
      </c>
      <c r="B6" s="1">
        <v>1.58</v>
      </c>
      <c r="C6" s="3">
        <v>1.5</v>
      </c>
      <c r="D6" s="6" t="s">
        <v>4</v>
      </c>
      <c r="E6" s="4">
        <v>477</v>
      </c>
      <c r="F6" s="1"/>
      <c r="G6" s="7" t="s">
        <v>19</v>
      </c>
      <c r="H6" s="2">
        <v>1.78</v>
      </c>
      <c r="I6" s="2">
        <v>1.72</v>
      </c>
      <c r="J6" s="2">
        <v>1.44</v>
      </c>
      <c r="K6" s="2">
        <f t="shared" si="0"/>
        <v>1.58</v>
      </c>
      <c r="L6" s="2">
        <f t="shared" si="1"/>
        <v>0.19999999999999996</v>
      </c>
      <c r="M6" s="2">
        <f t="shared" si="2"/>
        <v>0.1399999999999999</v>
      </c>
      <c r="N6" s="2">
        <f t="shared" si="3"/>
        <v>0.19999999999999996</v>
      </c>
      <c r="O6" s="2">
        <f t="shared" si="3"/>
        <v>0.1399999999999999</v>
      </c>
      <c r="P6" s="24"/>
    </row>
    <row r="7" spans="1:16" ht="12.75">
      <c r="A7" s="23">
        <v>3169</v>
      </c>
      <c r="B7" s="1">
        <v>1.15</v>
      </c>
      <c r="C7" s="3">
        <v>3</v>
      </c>
      <c r="D7" s="6" t="s">
        <v>4</v>
      </c>
      <c r="E7" s="4">
        <v>235</v>
      </c>
      <c r="F7" s="1"/>
      <c r="G7" s="7" t="s">
        <v>21</v>
      </c>
      <c r="H7" s="2" t="s">
        <v>22</v>
      </c>
      <c r="I7" s="2">
        <v>1.16</v>
      </c>
      <c r="J7" s="2">
        <v>1.15</v>
      </c>
      <c r="K7" s="2">
        <f t="shared" si="0"/>
        <v>1.15</v>
      </c>
      <c r="L7" s="2">
        <f t="shared" si="1"/>
        <v>0.050000000000000044</v>
      </c>
      <c r="M7" s="2">
        <f t="shared" si="2"/>
        <v>0.010000000000000009</v>
      </c>
      <c r="N7" s="2">
        <f t="shared" si="3"/>
        <v>0.050000000000000044</v>
      </c>
      <c r="O7" s="2">
        <f t="shared" si="3"/>
        <v>0.010000000000000009</v>
      </c>
      <c r="P7" s="24"/>
    </row>
    <row r="8" spans="1:16" ht="12.75">
      <c r="A8" s="23">
        <v>3154</v>
      </c>
      <c r="B8" s="1">
        <v>0.87</v>
      </c>
      <c r="C8" s="3">
        <v>1.5</v>
      </c>
      <c r="D8" s="6" t="s">
        <v>4</v>
      </c>
      <c r="E8" s="4">
        <v>494</v>
      </c>
      <c r="F8" s="1"/>
      <c r="G8" s="7" t="s">
        <v>23</v>
      </c>
      <c r="H8" s="2">
        <v>0.94</v>
      </c>
      <c r="I8" s="2">
        <v>0.89</v>
      </c>
      <c r="J8" s="2">
        <v>0.85</v>
      </c>
      <c r="K8" s="2">
        <f t="shared" si="0"/>
        <v>0.87</v>
      </c>
      <c r="L8" s="2">
        <f t="shared" si="1"/>
        <v>0.06999999999999995</v>
      </c>
      <c r="M8" s="2">
        <f t="shared" si="2"/>
        <v>0.020000000000000018</v>
      </c>
      <c r="N8" s="2">
        <f t="shared" si="3"/>
        <v>0.06999999999999995</v>
      </c>
      <c r="O8" s="2">
        <f t="shared" si="3"/>
        <v>0.020000000000000018</v>
      </c>
      <c r="P8" s="24"/>
    </row>
    <row r="9" spans="1:16" ht="12.75">
      <c r="A9" s="23" t="s">
        <v>24</v>
      </c>
      <c r="B9" s="1">
        <v>1.66</v>
      </c>
      <c r="C9" s="3">
        <v>3</v>
      </c>
      <c r="D9" s="6" t="s">
        <v>25</v>
      </c>
      <c r="E9" s="4">
        <v>1720</v>
      </c>
      <c r="F9" s="1"/>
      <c r="G9" s="7" t="s">
        <v>26</v>
      </c>
      <c r="H9" s="2" t="s">
        <v>27</v>
      </c>
      <c r="I9" s="2">
        <v>1.57</v>
      </c>
      <c r="J9" s="2">
        <v>1.75</v>
      </c>
      <c r="K9" s="2">
        <f t="shared" si="0"/>
        <v>1.66</v>
      </c>
      <c r="L9" s="2">
        <f t="shared" si="1"/>
        <v>-0.020000000000000018</v>
      </c>
      <c r="M9" s="2">
        <f t="shared" si="2"/>
        <v>-0.08999999999999986</v>
      </c>
      <c r="N9" s="2">
        <f t="shared" si="3"/>
        <v>0.020000000000000018</v>
      </c>
      <c r="O9" s="2">
        <f t="shared" si="3"/>
        <v>0.08999999999999986</v>
      </c>
      <c r="P9" s="24"/>
    </row>
    <row r="10" spans="1:16" ht="12.75">
      <c r="A10" s="23">
        <v>3034</v>
      </c>
      <c r="B10" s="1">
        <v>0.69</v>
      </c>
      <c r="C10" s="3">
        <v>3</v>
      </c>
      <c r="D10" s="6" t="s">
        <v>4</v>
      </c>
      <c r="E10" s="4">
        <v>330</v>
      </c>
      <c r="F10" s="1"/>
      <c r="G10" s="7" t="s">
        <v>28</v>
      </c>
      <c r="H10" s="2">
        <v>0.72</v>
      </c>
      <c r="I10" s="2">
        <v>0.66</v>
      </c>
      <c r="J10" s="2">
        <v>0.72</v>
      </c>
      <c r="K10" s="2">
        <f t="shared" si="0"/>
        <v>0.69</v>
      </c>
      <c r="L10" s="2">
        <f t="shared" si="1"/>
        <v>0.030000000000000027</v>
      </c>
      <c r="M10" s="2">
        <f t="shared" si="2"/>
        <v>-0.029999999999999916</v>
      </c>
      <c r="N10" s="2">
        <f t="shared" si="3"/>
        <v>0.030000000000000027</v>
      </c>
      <c r="O10" s="2">
        <f t="shared" si="3"/>
        <v>0.029999999999999916</v>
      </c>
      <c r="P10" s="24"/>
    </row>
    <row r="11" spans="1:16" ht="12.75">
      <c r="A11" s="23" t="s">
        <v>29</v>
      </c>
      <c r="B11" s="1">
        <v>6.12</v>
      </c>
      <c r="C11" s="3">
        <v>3</v>
      </c>
      <c r="D11" s="6" t="s">
        <v>9</v>
      </c>
      <c r="E11" s="4">
        <v>257</v>
      </c>
      <c r="F11" s="1"/>
      <c r="G11" s="7" t="s">
        <v>28</v>
      </c>
      <c r="H11" s="2" t="s">
        <v>30</v>
      </c>
      <c r="I11" s="2">
        <v>6.02</v>
      </c>
      <c r="J11" s="2">
        <v>6.23</v>
      </c>
      <c r="K11" s="2">
        <f t="shared" si="0"/>
        <v>6.12</v>
      </c>
      <c r="L11" s="2">
        <f t="shared" si="1"/>
        <v>-0.07000000000000028</v>
      </c>
      <c r="M11" s="2">
        <f t="shared" si="2"/>
        <v>-0.10000000000000053</v>
      </c>
      <c r="N11" s="2">
        <f t="shared" si="3"/>
        <v>0.07000000000000028</v>
      </c>
      <c r="O11" s="2">
        <f t="shared" si="3"/>
        <v>0.10000000000000053</v>
      </c>
      <c r="P11" s="24"/>
    </row>
    <row r="12" spans="1:16" ht="12.75">
      <c r="A12" s="23" t="s">
        <v>31</v>
      </c>
      <c r="B12" s="1">
        <v>1.22</v>
      </c>
      <c r="C12" s="3">
        <v>1.5</v>
      </c>
      <c r="D12" s="6" t="s">
        <v>4</v>
      </c>
      <c r="E12" s="4">
        <v>458</v>
      </c>
      <c r="F12" s="1"/>
      <c r="G12" s="7" t="s">
        <v>32</v>
      </c>
      <c r="H12" s="2" t="s">
        <v>33</v>
      </c>
      <c r="I12" s="2">
        <v>1.22</v>
      </c>
      <c r="J12" s="2">
        <v>1.22</v>
      </c>
      <c r="K12" s="2">
        <f t="shared" si="0"/>
        <v>1.22</v>
      </c>
      <c r="L12" s="2">
        <f t="shared" si="1"/>
        <v>0.040000000000000036</v>
      </c>
      <c r="M12" s="2">
        <f t="shared" si="2"/>
        <v>0</v>
      </c>
      <c r="N12" s="2">
        <f t="shared" si="3"/>
        <v>0.040000000000000036</v>
      </c>
      <c r="O12" s="2">
        <f t="shared" si="3"/>
        <v>0</v>
      </c>
      <c r="P12" s="24"/>
    </row>
    <row r="13" spans="1:16" ht="12.75">
      <c r="A13" s="23">
        <v>3172</v>
      </c>
      <c r="B13" s="1">
        <v>1.5</v>
      </c>
      <c r="C13" s="3">
        <v>1.5</v>
      </c>
      <c r="D13" s="6" t="s">
        <v>4</v>
      </c>
      <c r="E13" s="4">
        <v>337</v>
      </c>
      <c r="F13" s="1"/>
      <c r="G13" s="7" t="s">
        <v>32</v>
      </c>
      <c r="H13" s="2">
        <v>1.48</v>
      </c>
      <c r="I13" s="2">
        <v>1.44</v>
      </c>
      <c r="J13" s="2">
        <v>1.65</v>
      </c>
      <c r="K13" s="2">
        <f t="shared" si="0"/>
        <v>1.5</v>
      </c>
      <c r="L13" s="2">
        <f t="shared" si="1"/>
        <v>-0.020000000000000018</v>
      </c>
      <c r="M13" s="2">
        <f t="shared" si="2"/>
        <v>-0.06000000000000005</v>
      </c>
      <c r="N13" s="2">
        <f t="shared" si="3"/>
        <v>0.020000000000000018</v>
      </c>
      <c r="O13" s="2">
        <f t="shared" si="3"/>
        <v>0.06000000000000005</v>
      </c>
      <c r="P13" s="24"/>
    </row>
    <row r="14" spans="1:16" ht="12.75">
      <c r="A14" s="23" t="s">
        <v>34</v>
      </c>
      <c r="B14" s="1">
        <v>0.7</v>
      </c>
      <c r="C14" s="3">
        <v>3</v>
      </c>
      <c r="D14" s="6" t="s">
        <v>4</v>
      </c>
      <c r="E14" s="4">
        <v>345</v>
      </c>
      <c r="F14" s="1"/>
      <c r="G14" s="7" t="s">
        <v>35</v>
      </c>
      <c r="H14" s="2" t="s">
        <v>36</v>
      </c>
      <c r="I14" s="2">
        <v>0.71</v>
      </c>
      <c r="J14" s="2">
        <v>0.7</v>
      </c>
      <c r="K14" s="2">
        <f t="shared" si="0"/>
        <v>0.7</v>
      </c>
      <c r="L14" s="2">
        <f t="shared" si="1"/>
        <v>0.030000000000000027</v>
      </c>
      <c r="M14" s="2">
        <f t="shared" si="2"/>
        <v>0.010000000000000009</v>
      </c>
      <c r="N14" s="2">
        <f t="shared" si="3"/>
        <v>0.030000000000000027</v>
      </c>
      <c r="O14" s="2">
        <f t="shared" si="3"/>
        <v>0.010000000000000009</v>
      </c>
      <c r="P14" s="24"/>
    </row>
    <row r="15" spans="1:16" ht="12.75">
      <c r="A15" s="23" t="s">
        <v>37</v>
      </c>
      <c r="B15" s="1">
        <v>1.09</v>
      </c>
      <c r="C15" s="3">
        <v>1.5</v>
      </c>
      <c r="D15" s="6" t="s">
        <v>4</v>
      </c>
      <c r="E15" s="4">
        <v>477</v>
      </c>
      <c r="F15" s="1"/>
      <c r="G15" s="7" t="s">
        <v>38</v>
      </c>
      <c r="H15" s="2">
        <v>1.22</v>
      </c>
      <c r="I15" s="2">
        <v>1.22</v>
      </c>
      <c r="J15" s="2">
        <v>0.97</v>
      </c>
      <c r="K15" s="2">
        <f t="shared" si="0"/>
        <v>1.09</v>
      </c>
      <c r="L15" s="2">
        <f t="shared" si="1"/>
        <v>0.1299999999999999</v>
      </c>
      <c r="M15" s="2">
        <f t="shared" si="2"/>
        <v>0.1299999999999999</v>
      </c>
      <c r="N15" s="2">
        <f t="shared" si="3"/>
        <v>0.1299999999999999</v>
      </c>
      <c r="O15" s="2">
        <f t="shared" si="3"/>
        <v>0.1299999999999999</v>
      </c>
      <c r="P15" s="24"/>
    </row>
    <row r="16" spans="1:16" ht="12.75">
      <c r="A16" s="23" t="s">
        <v>39</v>
      </c>
      <c r="B16" s="1">
        <v>1.09</v>
      </c>
      <c r="C16" s="3">
        <v>3</v>
      </c>
      <c r="D16" s="6" t="s">
        <v>4</v>
      </c>
      <c r="E16" s="4">
        <v>228</v>
      </c>
      <c r="F16" s="1"/>
      <c r="G16" s="7" t="s">
        <v>40</v>
      </c>
      <c r="H16" s="2" t="s">
        <v>41</v>
      </c>
      <c r="I16" s="2">
        <v>1.18</v>
      </c>
      <c r="J16" s="2">
        <v>1</v>
      </c>
      <c r="K16" s="2">
        <f t="shared" si="0"/>
        <v>1.09</v>
      </c>
      <c r="L16" s="2">
        <f t="shared" si="1"/>
        <v>0.21999999999999997</v>
      </c>
      <c r="M16" s="2">
        <f t="shared" si="2"/>
        <v>0.08999999999999986</v>
      </c>
      <c r="N16" s="2">
        <f t="shared" si="3"/>
        <v>0.21999999999999997</v>
      </c>
      <c r="O16" s="2">
        <f t="shared" si="3"/>
        <v>0.08999999999999986</v>
      </c>
      <c r="P16" s="24"/>
    </row>
    <row r="17" spans="1:16" ht="12.75">
      <c r="A17" s="23" t="s">
        <v>42</v>
      </c>
      <c r="B17" s="1">
        <v>1.47</v>
      </c>
      <c r="C17" s="3">
        <v>1.5</v>
      </c>
      <c r="D17" s="6" t="s">
        <v>12</v>
      </c>
      <c r="E17" s="4">
        <v>4680</v>
      </c>
      <c r="F17" s="1"/>
      <c r="G17" s="7" t="s">
        <v>40</v>
      </c>
      <c r="H17" s="2" t="s">
        <v>43</v>
      </c>
      <c r="I17" s="2">
        <v>1.43</v>
      </c>
      <c r="J17" s="2">
        <v>1.52</v>
      </c>
      <c r="K17" s="2">
        <f t="shared" si="0"/>
        <v>1.47</v>
      </c>
      <c r="L17" s="2">
        <f t="shared" si="1"/>
        <v>-0.010000000000000009</v>
      </c>
      <c r="M17" s="2">
        <f t="shared" si="2"/>
        <v>-0.040000000000000036</v>
      </c>
      <c r="N17" s="2">
        <f t="shared" si="3"/>
        <v>0.010000000000000009</v>
      </c>
      <c r="O17" s="2">
        <f t="shared" si="3"/>
        <v>0.040000000000000036</v>
      </c>
      <c r="P17" s="24"/>
    </row>
    <row r="18" spans="1:16" ht="12.75">
      <c r="A18" s="23" t="s">
        <v>44</v>
      </c>
      <c r="B18" s="1">
        <v>1.56</v>
      </c>
      <c r="C18" s="3">
        <v>3</v>
      </c>
      <c r="D18" s="6" t="s">
        <v>4</v>
      </c>
      <c r="E18" s="4">
        <v>307</v>
      </c>
      <c r="F18" s="1"/>
      <c r="G18" s="7" t="s">
        <v>45</v>
      </c>
      <c r="H18" s="2" t="s">
        <v>46</v>
      </c>
      <c r="I18" s="2">
        <v>1.46</v>
      </c>
      <c r="J18" s="2">
        <v>1.67</v>
      </c>
      <c r="K18" s="2">
        <f t="shared" si="0"/>
        <v>1.56</v>
      </c>
      <c r="L18" s="2">
        <f t="shared" si="1"/>
        <v>-0.020000000000000018</v>
      </c>
      <c r="M18" s="2">
        <f t="shared" si="2"/>
        <v>-0.10000000000000009</v>
      </c>
      <c r="N18" s="2">
        <f t="shared" si="3"/>
        <v>0.020000000000000018</v>
      </c>
      <c r="O18" s="2">
        <f t="shared" si="3"/>
        <v>0.10000000000000009</v>
      </c>
      <c r="P18" s="24"/>
    </row>
    <row r="19" spans="1:16" ht="12.75">
      <c r="A19" s="23">
        <v>3188</v>
      </c>
      <c r="B19" s="1">
        <v>2.68</v>
      </c>
      <c r="C19" s="3">
        <v>3</v>
      </c>
      <c r="D19" s="6" t="s">
        <v>10</v>
      </c>
      <c r="E19" s="4">
        <v>223</v>
      </c>
      <c r="F19" s="1"/>
      <c r="G19" s="7" t="s">
        <v>47</v>
      </c>
      <c r="H19" s="2">
        <v>2.65</v>
      </c>
      <c r="I19" s="2">
        <v>2.58</v>
      </c>
      <c r="J19" s="2">
        <v>2.78</v>
      </c>
      <c r="K19" s="2">
        <f t="shared" si="0"/>
        <v>2.68</v>
      </c>
      <c r="L19" s="2">
        <f t="shared" si="1"/>
        <v>-0.03000000000000025</v>
      </c>
      <c r="M19" s="2">
        <f t="shared" si="2"/>
        <v>-0.10000000000000009</v>
      </c>
      <c r="N19" s="2">
        <f t="shared" si="3"/>
        <v>0.03000000000000025</v>
      </c>
      <c r="O19" s="2">
        <f t="shared" si="3"/>
        <v>0.10000000000000009</v>
      </c>
      <c r="P19" s="24"/>
    </row>
    <row r="20" spans="1:16" ht="12.75">
      <c r="A20" s="23" t="s">
        <v>48</v>
      </c>
      <c r="B20" s="1">
        <v>0.3</v>
      </c>
      <c r="C20" s="3">
        <v>1.5</v>
      </c>
      <c r="D20" s="6" t="s">
        <v>4</v>
      </c>
      <c r="E20" s="4">
        <v>479</v>
      </c>
      <c r="F20" s="1"/>
      <c r="G20" s="7" t="s">
        <v>47</v>
      </c>
      <c r="H20" s="2" t="s">
        <v>49</v>
      </c>
      <c r="I20" s="2">
        <v>0.31</v>
      </c>
      <c r="J20" s="2">
        <v>0.29</v>
      </c>
      <c r="K20" s="2">
        <f t="shared" si="0"/>
        <v>0.3</v>
      </c>
      <c r="L20" s="2">
        <f t="shared" si="1"/>
        <v>0.040000000000000036</v>
      </c>
      <c r="M20" s="2">
        <f t="shared" si="2"/>
        <v>0.010000000000000009</v>
      </c>
      <c r="N20" s="2">
        <f t="shared" si="3"/>
        <v>0.040000000000000036</v>
      </c>
      <c r="O20" s="2">
        <f t="shared" si="3"/>
        <v>0.010000000000000009</v>
      </c>
      <c r="P20" s="24"/>
    </row>
    <row r="21" spans="1:16" ht="12.75">
      <c r="A21" s="23" t="s">
        <v>50</v>
      </c>
      <c r="B21" s="1">
        <v>1.32</v>
      </c>
      <c r="C21" s="3">
        <v>3</v>
      </c>
      <c r="D21" s="6" t="s">
        <v>4</v>
      </c>
      <c r="E21" s="4">
        <v>381</v>
      </c>
      <c r="F21" s="1"/>
      <c r="G21" s="7" t="s">
        <v>51</v>
      </c>
      <c r="H21" s="2" t="s">
        <v>52</v>
      </c>
      <c r="I21" s="2">
        <v>1.27</v>
      </c>
      <c r="J21" s="2">
        <v>1.37</v>
      </c>
      <c r="K21" s="2">
        <f t="shared" si="0"/>
        <v>1.32</v>
      </c>
      <c r="L21" s="2">
        <f t="shared" si="1"/>
        <v>0</v>
      </c>
      <c r="M21" s="2">
        <f t="shared" si="2"/>
        <v>-0.050000000000000044</v>
      </c>
      <c r="N21" s="2">
        <f t="shared" si="3"/>
        <v>0</v>
      </c>
      <c r="O21" s="2">
        <f t="shared" si="3"/>
        <v>0.050000000000000044</v>
      </c>
      <c r="P21" s="24"/>
    </row>
    <row r="22" spans="1:16" ht="12.75">
      <c r="A22" s="23" t="s">
        <v>53</v>
      </c>
      <c r="B22" s="1">
        <v>1.61</v>
      </c>
      <c r="C22" s="3">
        <v>3</v>
      </c>
      <c r="D22" s="6" t="s">
        <v>4</v>
      </c>
      <c r="E22" s="4">
        <v>756</v>
      </c>
      <c r="F22" s="1"/>
      <c r="G22" s="7" t="s">
        <v>54</v>
      </c>
      <c r="H22" s="2" t="s">
        <v>55</v>
      </c>
      <c r="I22" s="2">
        <v>1.55</v>
      </c>
      <c r="J22" s="2">
        <v>1.68</v>
      </c>
      <c r="K22" s="2">
        <f t="shared" si="0"/>
        <v>1.61</v>
      </c>
      <c r="L22" s="2">
        <f t="shared" si="1"/>
        <v>0.039999999999999813</v>
      </c>
      <c r="M22" s="2">
        <f t="shared" si="2"/>
        <v>-0.06000000000000005</v>
      </c>
      <c r="N22" s="2">
        <f t="shared" si="3"/>
        <v>0.039999999999999813</v>
      </c>
      <c r="O22" s="2">
        <f t="shared" si="3"/>
        <v>0.06000000000000005</v>
      </c>
      <c r="P22" s="24"/>
    </row>
    <row r="23" spans="1:16" ht="12.75">
      <c r="A23" s="23" t="s">
        <v>56</v>
      </c>
      <c r="B23" s="1">
        <v>1.58</v>
      </c>
      <c r="C23" s="3">
        <v>3</v>
      </c>
      <c r="D23" s="6" t="s">
        <v>4</v>
      </c>
      <c r="E23" s="4">
        <v>391</v>
      </c>
      <c r="F23" s="1"/>
      <c r="G23" s="7">
        <v>40914</v>
      </c>
      <c r="H23" s="2">
        <v>1.59</v>
      </c>
      <c r="I23" s="2">
        <v>1.55</v>
      </c>
      <c r="J23" s="2">
        <v>1.62</v>
      </c>
      <c r="K23" s="2">
        <f t="shared" si="0"/>
        <v>1.58</v>
      </c>
      <c r="L23" s="2">
        <f t="shared" si="1"/>
        <v>0.010000000000000009</v>
      </c>
      <c r="M23" s="2">
        <f t="shared" si="2"/>
        <v>-0.030000000000000027</v>
      </c>
      <c r="N23" s="2">
        <f t="shared" si="3"/>
        <v>0.010000000000000009</v>
      </c>
      <c r="O23" s="2">
        <f t="shared" si="3"/>
        <v>0.030000000000000027</v>
      </c>
      <c r="P23" s="24"/>
    </row>
    <row r="24" spans="1:16" ht="12.75">
      <c r="A24" s="23" t="s">
        <v>57</v>
      </c>
      <c r="B24" s="1">
        <v>1</v>
      </c>
      <c r="C24" s="3">
        <v>3</v>
      </c>
      <c r="D24" s="6" t="s">
        <v>58</v>
      </c>
      <c r="E24" s="4">
        <v>1172</v>
      </c>
      <c r="F24" s="1"/>
      <c r="G24" s="7" t="s">
        <v>59</v>
      </c>
      <c r="H24" s="2" t="s">
        <v>60</v>
      </c>
      <c r="I24" s="2">
        <v>0.96</v>
      </c>
      <c r="J24" s="2">
        <v>1.05</v>
      </c>
      <c r="K24" s="2">
        <f t="shared" si="0"/>
        <v>1</v>
      </c>
      <c r="L24" s="2">
        <f t="shared" si="1"/>
        <v>-0.06000000000000005</v>
      </c>
      <c r="M24" s="2">
        <f t="shared" si="2"/>
        <v>-0.040000000000000036</v>
      </c>
      <c r="N24" s="2">
        <f t="shared" si="3"/>
        <v>0.06000000000000005</v>
      </c>
      <c r="O24" s="2">
        <f t="shared" si="3"/>
        <v>0.040000000000000036</v>
      </c>
      <c r="P24" s="24"/>
    </row>
    <row r="25" spans="1:16" ht="12.75">
      <c r="A25" s="23" t="s">
        <v>61</v>
      </c>
      <c r="B25" s="1">
        <v>0.68</v>
      </c>
      <c r="C25" s="3">
        <v>3</v>
      </c>
      <c r="D25" s="6" t="s">
        <v>62</v>
      </c>
      <c r="E25" s="4">
        <v>650</v>
      </c>
      <c r="F25" s="1"/>
      <c r="G25" s="7" t="s">
        <v>63</v>
      </c>
      <c r="H25" s="2">
        <v>0.72</v>
      </c>
      <c r="I25" s="2">
        <v>0.71</v>
      </c>
      <c r="J25" s="2">
        <v>0.65</v>
      </c>
      <c r="K25" s="2">
        <f t="shared" si="0"/>
        <v>0.68</v>
      </c>
      <c r="L25" s="2">
        <f t="shared" si="1"/>
        <v>0.039999999999999925</v>
      </c>
      <c r="M25" s="2">
        <f t="shared" si="2"/>
        <v>0.029999999999999916</v>
      </c>
      <c r="N25" s="2">
        <f t="shared" si="3"/>
        <v>0.039999999999999925</v>
      </c>
      <c r="O25" s="2">
        <f t="shared" si="3"/>
        <v>0.029999999999999916</v>
      </c>
      <c r="P25" s="24"/>
    </row>
    <row r="26" spans="1:16" ht="12.75">
      <c r="A26" s="23" t="s">
        <v>64</v>
      </c>
      <c r="B26" s="1">
        <v>1.24</v>
      </c>
      <c r="C26" s="3">
        <v>3</v>
      </c>
      <c r="D26" s="6" t="s">
        <v>7</v>
      </c>
      <c r="E26" s="4">
        <v>343</v>
      </c>
      <c r="F26" s="1"/>
      <c r="G26" s="7" t="s">
        <v>63</v>
      </c>
      <c r="H26" s="2" t="s">
        <v>65</v>
      </c>
      <c r="I26" s="2">
        <v>1.01</v>
      </c>
      <c r="J26" s="2">
        <v>1.48</v>
      </c>
      <c r="K26" s="2">
        <f t="shared" si="0"/>
        <v>1.24</v>
      </c>
      <c r="L26" s="2">
        <f t="shared" si="1"/>
        <v>-0.18999999999999995</v>
      </c>
      <c r="M26" s="2">
        <f t="shared" si="2"/>
        <v>-0.22999999999999998</v>
      </c>
      <c r="N26" s="2">
        <f t="shared" si="3"/>
        <v>0.18999999999999995</v>
      </c>
      <c r="O26" s="2">
        <f t="shared" si="3"/>
        <v>0.22999999999999998</v>
      </c>
      <c r="P26" s="24"/>
    </row>
    <row r="27" spans="1:16" ht="12.75">
      <c r="A27" s="23" t="s">
        <v>66</v>
      </c>
      <c r="B27" s="1">
        <v>1.25</v>
      </c>
      <c r="C27" s="3">
        <v>3</v>
      </c>
      <c r="D27" s="6" t="s">
        <v>7</v>
      </c>
      <c r="E27" s="4">
        <v>337</v>
      </c>
      <c r="F27" s="1"/>
      <c r="G27" s="7" t="s">
        <v>63</v>
      </c>
      <c r="H27" s="2">
        <v>1.1</v>
      </c>
      <c r="I27" s="2">
        <v>1.06</v>
      </c>
      <c r="J27" s="2">
        <v>1.44</v>
      </c>
      <c r="K27" s="2">
        <f t="shared" si="0"/>
        <v>1.25</v>
      </c>
      <c r="L27" s="2">
        <f t="shared" si="1"/>
        <v>-0.1499999999999999</v>
      </c>
      <c r="M27" s="2">
        <f t="shared" si="2"/>
        <v>-0.18999999999999995</v>
      </c>
      <c r="N27" s="2">
        <f t="shared" si="3"/>
        <v>0.1499999999999999</v>
      </c>
      <c r="O27" s="2">
        <f t="shared" si="3"/>
        <v>0.18999999999999995</v>
      </c>
      <c r="P27" s="24"/>
    </row>
    <row r="28" spans="1:16" ht="12.75">
      <c r="A28" s="23" t="s">
        <v>67</v>
      </c>
      <c r="B28" s="1">
        <v>1.68</v>
      </c>
      <c r="C28" s="3">
        <v>3</v>
      </c>
      <c r="D28" s="6" t="s">
        <v>7</v>
      </c>
      <c r="E28" s="4">
        <v>337</v>
      </c>
      <c r="F28" s="1"/>
      <c r="G28" s="7" t="s">
        <v>63</v>
      </c>
      <c r="H28" s="2" t="s">
        <v>68</v>
      </c>
      <c r="I28" s="2">
        <v>1.64</v>
      </c>
      <c r="J28" s="2">
        <v>1.73</v>
      </c>
      <c r="K28" s="2">
        <f t="shared" si="0"/>
        <v>1.68</v>
      </c>
      <c r="L28" s="2">
        <f t="shared" si="1"/>
        <v>-0.010000000000000009</v>
      </c>
      <c r="M28" s="2">
        <f t="shared" si="2"/>
        <v>-0.040000000000000036</v>
      </c>
      <c r="N28" s="2">
        <f t="shared" si="3"/>
        <v>0.010000000000000009</v>
      </c>
      <c r="O28" s="2">
        <f t="shared" si="3"/>
        <v>0.040000000000000036</v>
      </c>
      <c r="P28" s="24"/>
    </row>
    <row r="29" spans="1:16" ht="12.75">
      <c r="A29" s="23" t="s">
        <v>69</v>
      </c>
      <c r="B29" s="1">
        <v>1.45</v>
      </c>
      <c r="C29" s="3">
        <v>3</v>
      </c>
      <c r="D29" s="6" t="s">
        <v>11</v>
      </c>
      <c r="E29" s="4">
        <v>337</v>
      </c>
      <c r="F29" s="1"/>
      <c r="G29" s="7" t="s">
        <v>63</v>
      </c>
      <c r="H29" s="2">
        <v>1.53</v>
      </c>
      <c r="I29" s="2">
        <v>1.47</v>
      </c>
      <c r="J29" s="2">
        <v>1.44</v>
      </c>
      <c r="K29" s="2">
        <f t="shared" si="0"/>
        <v>1.45</v>
      </c>
      <c r="L29" s="2">
        <f t="shared" si="1"/>
        <v>0.08000000000000007</v>
      </c>
      <c r="M29" s="2">
        <f t="shared" si="2"/>
        <v>0.020000000000000018</v>
      </c>
      <c r="N29" s="2">
        <f t="shared" si="3"/>
        <v>0.08000000000000007</v>
      </c>
      <c r="O29" s="2">
        <f t="shared" si="3"/>
        <v>0.020000000000000018</v>
      </c>
      <c r="P29" s="24"/>
    </row>
    <row r="30" spans="1:16" ht="12.75">
      <c r="A30" s="23" t="s">
        <v>70</v>
      </c>
      <c r="B30" s="1">
        <v>0.59</v>
      </c>
      <c r="C30" s="3">
        <v>1.5</v>
      </c>
      <c r="D30" s="6" t="s">
        <v>4</v>
      </c>
      <c r="E30" s="4">
        <v>948</v>
      </c>
      <c r="F30" s="1"/>
      <c r="G30" s="7" t="s">
        <v>71</v>
      </c>
      <c r="H30" s="2">
        <v>0.54</v>
      </c>
      <c r="I30" s="2">
        <v>0.52</v>
      </c>
      <c r="J30" s="2">
        <v>0.67</v>
      </c>
      <c r="K30" s="2">
        <f t="shared" si="0"/>
        <v>0.59</v>
      </c>
      <c r="L30" s="2">
        <f t="shared" si="1"/>
        <v>-0.04999999999999993</v>
      </c>
      <c r="M30" s="2">
        <f t="shared" si="2"/>
        <v>-0.06999999999999995</v>
      </c>
      <c r="N30" s="2">
        <f t="shared" si="3"/>
        <v>0.04999999999999993</v>
      </c>
      <c r="O30" s="2">
        <f t="shared" si="3"/>
        <v>0.06999999999999995</v>
      </c>
      <c r="P30" s="24"/>
    </row>
    <row r="31" spans="1:16" ht="12.75">
      <c r="A31" s="23" t="s">
        <v>72</v>
      </c>
      <c r="B31" s="1">
        <v>1.02</v>
      </c>
      <c r="C31" s="3">
        <v>3</v>
      </c>
      <c r="D31" s="6" t="s">
        <v>4</v>
      </c>
      <c r="E31" s="4">
        <v>472</v>
      </c>
      <c r="F31" s="1"/>
      <c r="G31" s="7" t="s">
        <v>73</v>
      </c>
      <c r="H31" s="2" t="s">
        <v>74</v>
      </c>
      <c r="I31" s="2">
        <v>1.02</v>
      </c>
      <c r="J31" s="2">
        <v>1.02</v>
      </c>
      <c r="K31" s="2">
        <f t="shared" si="0"/>
        <v>1.02</v>
      </c>
      <c r="L31" s="2">
        <f t="shared" si="1"/>
        <v>-0.07000000000000006</v>
      </c>
      <c r="M31" s="2">
        <f t="shared" si="2"/>
        <v>0</v>
      </c>
      <c r="N31" s="2">
        <f t="shared" si="3"/>
        <v>0.07000000000000006</v>
      </c>
      <c r="O31" s="2">
        <f t="shared" si="3"/>
        <v>0</v>
      </c>
      <c r="P31" s="24"/>
    </row>
    <row r="32" spans="1:16" ht="12.75">
      <c r="A32" s="25"/>
      <c r="B32" s="5"/>
      <c r="C32" s="5"/>
      <c r="D32" s="5"/>
      <c r="E32" s="5"/>
      <c r="F32" s="8"/>
      <c r="G32" s="5"/>
      <c r="H32" s="5"/>
      <c r="I32" s="5"/>
      <c r="J32" s="5"/>
      <c r="K32" s="5"/>
      <c r="L32" s="5"/>
      <c r="M32" s="26"/>
      <c r="N32" s="26"/>
      <c r="O32" s="26"/>
      <c r="P32" s="24"/>
    </row>
    <row r="33" spans="1:16" ht="12.75">
      <c r="A33" s="25"/>
      <c r="B33" s="26"/>
      <c r="C33" s="26"/>
      <c r="D33" s="26"/>
      <c r="E33" s="26"/>
      <c r="F33" s="10"/>
      <c r="G33" s="26"/>
      <c r="H33" s="26"/>
      <c r="I33" s="26"/>
      <c r="J33" s="26"/>
      <c r="K33" s="26"/>
      <c r="L33" s="10"/>
      <c r="M33" s="13" t="s">
        <v>8</v>
      </c>
      <c r="N33" s="2">
        <f>AVERAGE(N2:N31)</f>
        <v>0.05770218579234973</v>
      </c>
      <c r="O33" s="2">
        <f>AVERAGE(O2:O31)</f>
        <v>0.060333333333333336</v>
      </c>
      <c r="P33" s="24"/>
    </row>
    <row r="34" spans="1:16" ht="12.75">
      <c r="A34" s="25"/>
      <c r="B34" s="26"/>
      <c r="C34" s="26"/>
      <c r="D34" s="26"/>
      <c r="E34" s="26"/>
      <c r="F34" s="10"/>
      <c r="G34" s="26"/>
      <c r="H34" s="26"/>
      <c r="I34" s="26"/>
      <c r="J34" s="26"/>
      <c r="K34" s="26"/>
      <c r="L34" s="26"/>
      <c r="M34" s="26"/>
      <c r="N34" s="26"/>
      <c r="O34" s="26"/>
      <c r="P34" s="24"/>
    </row>
    <row r="35" spans="1:16" ht="12.75">
      <c r="A35" s="25"/>
      <c r="B35" s="26"/>
      <c r="C35" s="26"/>
      <c r="D35" s="26"/>
      <c r="E35" s="26"/>
      <c r="F35" s="10"/>
      <c r="G35" s="26"/>
      <c r="H35" s="26"/>
      <c r="I35" s="26"/>
      <c r="J35" s="26"/>
      <c r="K35" s="26"/>
      <c r="L35" s="26"/>
      <c r="M35" s="26"/>
      <c r="N35" s="26"/>
      <c r="O35" s="26"/>
      <c r="P35" s="24"/>
    </row>
    <row r="36" spans="1:16" ht="12.75">
      <c r="A36" s="25"/>
      <c r="B36" s="26"/>
      <c r="C36" s="26"/>
      <c r="D36" s="26"/>
      <c r="E36" s="26"/>
      <c r="F36" s="10"/>
      <c r="G36" s="26"/>
      <c r="H36" s="26"/>
      <c r="I36" s="26"/>
      <c r="J36" s="26"/>
      <c r="K36" s="26"/>
      <c r="L36" s="26"/>
      <c r="M36" s="26"/>
      <c r="N36" s="26"/>
      <c r="O36" s="26"/>
      <c r="P36" s="24"/>
    </row>
    <row r="37" spans="1:16" ht="12.75">
      <c r="A37" s="25"/>
      <c r="B37" s="26"/>
      <c r="C37" s="26"/>
      <c r="D37" s="26"/>
      <c r="E37" s="26"/>
      <c r="F37" s="10"/>
      <c r="G37" s="26"/>
      <c r="H37" s="26"/>
      <c r="I37" s="26"/>
      <c r="J37" s="26"/>
      <c r="K37" s="26"/>
      <c r="L37" s="26"/>
      <c r="M37" s="26"/>
      <c r="N37" s="26"/>
      <c r="O37" s="26"/>
      <c r="P37" s="24"/>
    </row>
    <row r="38" spans="1:16" ht="12.75">
      <c r="A38" s="25"/>
      <c r="B38" s="26"/>
      <c r="C38" s="26"/>
      <c r="D38" s="26"/>
      <c r="E38" s="26"/>
      <c r="F38" s="10"/>
      <c r="G38" s="26"/>
      <c r="H38" s="26"/>
      <c r="I38" s="26"/>
      <c r="J38" s="26"/>
      <c r="K38" s="26"/>
      <c r="L38" s="26"/>
      <c r="M38" s="26"/>
      <c r="N38" s="26"/>
      <c r="O38" s="26"/>
      <c r="P38" s="24"/>
    </row>
    <row r="39" spans="1:16" ht="12.75">
      <c r="A39" s="25"/>
      <c r="B39" s="26"/>
      <c r="C39" s="26"/>
      <c r="D39" s="26"/>
      <c r="E39" s="26"/>
      <c r="F39" s="10"/>
      <c r="G39" s="26"/>
      <c r="H39" s="26"/>
      <c r="I39" s="26"/>
      <c r="J39" s="26"/>
      <c r="K39" s="26"/>
      <c r="L39" s="26"/>
      <c r="M39" s="26"/>
      <c r="N39" s="26"/>
      <c r="O39" s="26"/>
      <c r="P39" s="24"/>
    </row>
    <row r="40" spans="1:16" ht="12.75">
      <c r="A40" s="25"/>
      <c r="B40" s="26"/>
      <c r="C40" s="26"/>
      <c r="D40" s="26"/>
      <c r="E40" s="26"/>
      <c r="F40" s="10"/>
      <c r="G40" s="26"/>
      <c r="H40" s="26"/>
      <c r="I40" s="26"/>
      <c r="J40" s="26"/>
      <c r="K40" s="26"/>
      <c r="L40" s="26"/>
      <c r="M40" s="26"/>
      <c r="N40" s="26"/>
      <c r="O40" s="26"/>
      <c r="P40" s="24"/>
    </row>
    <row r="41" spans="1:16" ht="12.75">
      <c r="A41" s="25"/>
      <c r="B41" s="26"/>
      <c r="C41" s="26"/>
      <c r="D41" s="26"/>
      <c r="E41" s="26"/>
      <c r="F41" s="10"/>
      <c r="G41" s="26"/>
      <c r="H41" s="26"/>
      <c r="I41" s="26"/>
      <c r="J41" s="26"/>
      <c r="K41" s="26"/>
      <c r="L41" s="26"/>
      <c r="M41" s="26"/>
      <c r="N41" s="26"/>
      <c r="O41" s="26"/>
      <c r="P41" s="24"/>
    </row>
    <row r="42" spans="1:16" ht="12.75">
      <c r="A42" s="25"/>
      <c r="B42" s="26"/>
      <c r="C42" s="26"/>
      <c r="D42" s="26"/>
      <c r="E42" s="26"/>
      <c r="F42" s="10"/>
      <c r="G42" s="26"/>
      <c r="H42" s="26"/>
      <c r="I42" s="26"/>
      <c r="J42" s="26"/>
      <c r="K42" s="26"/>
      <c r="L42" s="26"/>
      <c r="M42" s="26"/>
      <c r="N42" s="26"/>
      <c r="O42" s="26"/>
      <c r="P42" s="24"/>
    </row>
    <row r="43" spans="1:16" ht="12.75">
      <c r="A43" s="25"/>
      <c r="B43" s="26"/>
      <c r="C43" s="26"/>
      <c r="D43" s="26"/>
      <c r="E43" s="26"/>
      <c r="F43" s="10"/>
      <c r="G43" s="26"/>
      <c r="H43" s="26"/>
      <c r="I43" s="26"/>
      <c r="J43" s="26"/>
      <c r="K43" s="26"/>
      <c r="L43" s="26"/>
      <c r="M43" s="26"/>
      <c r="N43" s="26"/>
      <c r="O43" s="26"/>
      <c r="P43" s="24"/>
    </row>
    <row r="44" spans="1:16" ht="12.75">
      <c r="A44" s="25"/>
      <c r="B44" s="26"/>
      <c r="C44" s="26"/>
      <c r="D44" s="26"/>
      <c r="E44" s="26"/>
      <c r="F44" s="10"/>
      <c r="G44" s="26"/>
      <c r="H44" s="26"/>
      <c r="I44" s="26"/>
      <c r="J44" s="26"/>
      <c r="K44" s="26"/>
      <c r="L44" s="26"/>
      <c r="M44" s="26"/>
      <c r="N44" s="26"/>
      <c r="O44" s="26"/>
      <c r="P44" s="24"/>
    </row>
    <row r="45" spans="1:16" ht="12.75">
      <c r="A45" s="25"/>
      <c r="B45" s="26"/>
      <c r="C45" s="26"/>
      <c r="D45" s="26"/>
      <c r="E45" s="26"/>
      <c r="F45" s="10"/>
      <c r="G45" s="26"/>
      <c r="H45" s="26"/>
      <c r="I45" s="26"/>
      <c r="J45" s="26"/>
      <c r="K45" s="26"/>
      <c r="L45" s="26"/>
      <c r="M45" s="26"/>
      <c r="N45" s="26"/>
      <c r="O45" s="26"/>
      <c r="P45" s="24"/>
    </row>
    <row r="46" spans="1:16" ht="12.75">
      <c r="A46" s="25"/>
      <c r="B46" s="26"/>
      <c r="C46" s="26"/>
      <c r="D46" s="26"/>
      <c r="E46" s="26"/>
      <c r="F46" s="10"/>
      <c r="G46" s="26"/>
      <c r="H46" s="26"/>
      <c r="I46" s="26"/>
      <c r="J46" s="26"/>
      <c r="K46" s="26"/>
      <c r="L46" s="26"/>
      <c r="M46" s="26"/>
      <c r="N46" s="26"/>
      <c r="O46" s="26"/>
      <c r="P46" s="24"/>
    </row>
    <row r="47" spans="1:16" ht="12.75">
      <c r="A47" s="25"/>
      <c r="B47" s="26"/>
      <c r="C47" s="26"/>
      <c r="D47" s="26"/>
      <c r="E47" s="26"/>
      <c r="F47" s="10"/>
      <c r="G47" s="26"/>
      <c r="H47" s="26"/>
      <c r="I47" s="26"/>
      <c r="J47" s="26"/>
      <c r="K47" s="26"/>
      <c r="L47" s="26"/>
      <c r="M47" s="26"/>
      <c r="N47" s="26"/>
      <c r="O47" s="26"/>
      <c r="P47" s="24"/>
    </row>
    <row r="48" spans="1:16" ht="12.75">
      <c r="A48" s="25"/>
      <c r="B48" s="26"/>
      <c r="C48" s="26"/>
      <c r="D48" s="26"/>
      <c r="E48" s="26"/>
      <c r="F48" s="10"/>
      <c r="G48" s="26"/>
      <c r="H48" s="26"/>
      <c r="I48" s="26"/>
      <c r="J48" s="26"/>
      <c r="K48" s="26"/>
      <c r="L48" s="26"/>
      <c r="M48" s="26"/>
      <c r="N48" s="26"/>
      <c r="O48" s="26"/>
      <c r="P48" s="24"/>
    </row>
    <row r="49" spans="1:16" ht="12.75">
      <c r="A49" s="25"/>
      <c r="B49" s="26"/>
      <c r="C49" s="26"/>
      <c r="D49" s="26"/>
      <c r="E49" s="26"/>
      <c r="F49" s="10"/>
      <c r="G49" s="26"/>
      <c r="H49" s="26"/>
      <c r="I49" s="26"/>
      <c r="J49" s="26"/>
      <c r="K49" s="26"/>
      <c r="L49" s="26"/>
      <c r="M49" s="26"/>
      <c r="N49" s="26"/>
      <c r="O49" s="26"/>
      <c r="P49" s="24"/>
    </row>
    <row r="50" spans="1:16" ht="12.75">
      <c r="A50" s="25"/>
      <c r="B50" s="26"/>
      <c r="C50" s="26"/>
      <c r="D50" s="26"/>
      <c r="E50" s="26"/>
      <c r="F50" s="10"/>
      <c r="G50" s="26"/>
      <c r="H50" s="26"/>
      <c r="I50" s="26"/>
      <c r="J50" s="26"/>
      <c r="K50" s="26"/>
      <c r="L50" s="26"/>
      <c r="M50" s="26"/>
      <c r="N50" s="26"/>
      <c r="O50" s="26"/>
      <c r="P50" s="24"/>
    </row>
    <row r="51" spans="1:16" ht="12.75">
      <c r="A51" s="25"/>
      <c r="B51" s="26"/>
      <c r="C51" s="26"/>
      <c r="D51" s="26"/>
      <c r="E51" s="26"/>
      <c r="F51" s="10"/>
      <c r="G51" s="26"/>
      <c r="H51" s="26"/>
      <c r="I51" s="26"/>
      <c r="J51" s="26"/>
      <c r="K51" s="26"/>
      <c r="L51" s="26"/>
      <c r="M51" s="26"/>
      <c r="N51" s="26"/>
      <c r="O51" s="26"/>
      <c r="P51" s="24"/>
    </row>
    <row r="52" spans="1:16" ht="12.75">
      <c r="A52" s="25"/>
      <c r="B52" s="26"/>
      <c r="C52" s="26"/>
      <c r="D52" s="26"/>
      <c r="E52" s="26"/>
      <c r="F52" s="10"/>
      <c r="G52" s="26"/>
      <c r="H52" s="26"/>
      <c r="I52" s="26"/>
      <c r="J52" s="26"/>
      <c r="K52" s="26"/>
      <c r="L52" s="26"/>
      <c r="M52" s="26"/>
      <c r="N52" s="26"/>
      <c r="O52" s="26"/>
      <c r="P52" s="24"/>
    </row>
    <row r="53" spans="1:16" ht="12.75">
      <c r="A53" s="25"/>
      <c r="B53" s="26"/>
      <c r="C53" s="26"/>
      <c r="D53" s="26"/>
      <c r="E53" s="26"/>
      <c r="F53" s="10"/>
      <c r="G53" s="26"/>
      <c r="H53" s="26"/>
      <c r="I53" s="26"/>
      <c r="J53" s="26"/>
      <c r="K53" s="26"/>
      <c r="L53" s="26"/>
      <c r="M53" s="26"/>
      <c r="N53" s="26"/>
      <c r="O53" s="26"/>
      <c r="P53" s="24"/>
    </row>
    <row r="54" spans="1:16" ht="12.75">
      <c r="A54" s="25"/>
      <c r="B54" s="26"/>
      <c r="C54" s="26"/>
      <c r="D54" s="26"/>
      <c r="E54" s="26"/>
      <c r="F54" s="10"/>
      <c r="G54" s="26"/>
      <c r="H54" s="26"/>
      <c r="I54" s="26"/>
      <c r="J54" s="26"/>
      <c r="K54" s="26"/>
      <c r="L54" s="26"/>
      <c r="M54" s="26"/>
      <c r="N54" s="26"/>
      <c r="O54" s="26"/>
      <c r="P54" s="24"/>
    </row>
    <row r="55" spans="1:16" ht="12.75">
      <c r="A55" s="25"/>
      <c r="B55" s="26"/>
      <c r="C55" s="26"/>
      <c r="D55" s="26"/>
      <c r="E55" s="26"/>
      <c r="F55" s="10"/>
      <c r="G55" s="26"/>
      <c r="H55" s="26"/>
      <c r="I55" s="26"/>
      <c r="J55" s="26"/>
      <c r="K55" s="26"/>
      <c r="L55" s="26"/>
      <c r="M55" s="26"/>
      <c r="N55" s="26"/>
      <c r="O55" s="26"/>
      <c r="P55" s="24"/>
    </row>
    <row r="56" spans="1:16" ht="12.75">
      <c r="A56" s="25"/>
      <c r="B56" s="26"/>
      <c r="C56" s="26"/>
      <c r="D56" s="26"/>
      <c r="E56" s="26"/>
      <c r="F56" s="10"/>
      <c r="G56" s="26"/>
      <c r="H56" s="26"/>
      <c r="I56" s="26"/>
      <c r="J56" s="26"/>
      <c r="K56" s="26"/>
      <c r="L56" s="26"/>
      <c r="M56" s="26"/>
      <c r="N56" s="26"/>
      <c r="O56" s="26"/>
      <c r="P56" s="24"/>
    </row>
    <row r="57" spans="1:16" ht="12.75">
      <c r="A57" s="25"/>
      <c r="B57" s="26"/>
      <c r="C57" s="26"/>
      <c r="D57" s="26"/>
      <c r="E57" s="26"/>
      <c r="F57" s="10"/>
      <c r="G57" s="26"/>
      <c r="H57" s="26"/>
      <c r="I57" s="26"/>
      <c r="J57" s="26"/>
      <c r="K57" s="26"/>
      <c r="L57" s="26"/>
      <c r="M57" s="26"/>
      <c r="N57" s="26"/>
      <c r="O57" s="26"/>
      <c r="P57" s="24"/>
    </row>
    <row r="58" spans="1:16" ht="15.75">
      <c r="A58" s="25"/>
      <c r="B58" s="26"/>
      <c r="C58" s="27" t="s">
        <v>76</v>
      </c>
      <c r="D58" s="27"/>
      <c r="E58" s="27"/>
      <c r="F58" s="11"/>
      <c r="G58" s="27"/>
      <c r="H58" s="27"/>
      <c r="I58" s="27" t="s">
        <v>82</v>
      </c>
      <c r="J58" s="26"/>
      <c r="K58" s="27"/>
      <c r="L58" s="26"/>
      <c r="M58" s="26"/>
      <c r="N58" s="26"/>
      <c r="O58" s="26"/>
      <c r="P58" s="24"/>
    </row>
    <row r="59" spans="1:16" ht="15.75">
      <c r="A59" s="25"/>
      <c r="B59" s="26"/>
      <c r="C59" s="27" t="s">
        <v>77</v>
      </c>
      <c r="D59" s="27"/>
      <c r="E59" s="27"/>
      <c r="F59" s="11"/>
      <c r="G59" s="27"/>
      <c r="H59" s="27"/>
      <c r="I59" s="27" t="s">
        <v>78</v>
      </c>
      <c r="J59" s="26"/>
      <c r="K59" s="27"/>
      <c r="L59" s="26"/>
      <c r="M59" s="26"/>
      <c r="N59" s="26"/>
      <c r="O59" s="26"/>
      <c r="P59" s="24"/>
    </row>
    <row r="60" spans="1:16" ht="12.75">
      <c r="A60" s="25"/>
      <c r="B60" s="26"/>
      <c r="C60" s="26"/>
      <c r="D60" s="26"/>
      <c r="E60" s="26"/>
      <c r="F60" s="10"/>
      <c r="G60" s="26"/>
      <c r="H60" s="26"/>
      <c r="I60" s="26"/>
      <c r="J60" s="26"/>
      <c r="K60" s="26"/>
      <c r="L60" s="26"/>
      <c r="M60" s="26"/>
      <c r="N60" s="26"/>
      <c r="O60" s="26"/>
      <c r="P60" s="24"/>
    </row>
    <row r="61" spans="1:16" ht="15.75">
      <c r="A61" s="25"/>
      <c r="B61" s="26"/>
      <c r="C61" s="27" t="s">
        <v>80</v>
      </c>
      <c r="D61" s="26"/>
      <c r="E61" s="26"/>
      <c r="F61" s="10"/>
      <c r="G61" s="26"/>
      <c r="H61" s="26"/>
      <c r="I61" s="26"/>
      <c r="J61" s="26"/>
      <c r="K61" s="26"/>
      <c r="L61" s="26"/>
      <c r="M61" s="26"/>
      <c r="N61" s="26"/>
      <c r="O61" s="26"/>
      <c r="P61" s="24"/>
    </row>
    <row r="62" spans="1:16" ht="15.75">
      <c r="A62" s="25"/>
      <c r="B62" s="26"/>
      <c r="C62" s="27" t="s">
        <v>79</v>
      </c>
      <c r="D62" s="26"/>
      <c r="E62" s="26"/>
      <c r="F62" s="10"/>
      <c r="G62" s="26"/>
      <c r="H62" s="26"/>
      <c r="I62" s="26"/>
      <c r="J62" s="26"/>
      <c r="K62" s="26"/>
      <c r="L62" s="26"/>
      <c r="M62" s="26"/>
      <c r="N62" s="26"/>
      <c r="O62" s="26"/>
      <c r="P62" s="24"/>
    </row>
    <row r="63" spans="1:16" ht="12.75">
      <c r="A63" s="25"/>
      <c r="B63" s="26"/>
      <c r="C63" s="26"/>
      <c r="D63" s="26"/>
      <c r="E63" s="26"/>
      <c r="F63" s="10"/>
      <c r="G63" s="26"/>
      <c r="H63" s="26"/>
      <c r="I63" s="26"/>
      <c r="J63" s="26"/>
      <c r="K63" s="26"/>
      <c r="L63" s="26"/>
      <c r="M63" s="26"/>
      <c r="N63" s="26"/>
      <c r="O63" s="26"/>
      <c r="P63" s="24"/>
    </row>
    <row r="64" spans="1:16" ht="12.75">
      <c r="A64" s="25"/>
      <c r="B64" s="26"/>
      <c r="C64" s="26"/>
      <c r="D64" s="26"/>
      <c r="E64" s="26"/>
      <c r="F64" s="10"/>
      <c r="G64" s="26"/>
      <c r="H64" s="26"/>
      <c r="I64" s="26"/>
      <c r="J64" s="26"/>
      <c r="K64" s="26"/>
      <c r="L64" s="26"/>
      <c r="M64" s="26"/>
      <c r="N64" s="26"/>
      <c r="O64" s="26"/>
      <c r="P64" s="24"/>
    </row>
    <row r="65" spans="1:16" ht="12.75">
      <c r="A65" s="25"/>
      <c r="B65" s="26"/>
      <c r="C65" s="26"/>
      <c r="D65" s="26"/>
      <c r="E65" s="26"/>
      <c r="F65" s="10"/>
      <c r="G65" s="26"/>
      <c r="H65" s="26"/>
      <c r="I65" s="26"/>
      <c r="J65" s="26"/>
      <c r="K65" s="26"/>
      <c r="L65" s="26"/>
      <c r="M65" s="26"/>
      <c r="N65" s="26"/>
      <c r="O65" s="26"/>
      <c r="P65" s="24"/>
    </row>
    <row r="66" spans="1:16" ht="12.75">
      <c r="A66" s="25"/>
      <c r="B66" s="26"/>
      <c r="C66" s="26"/>
      <c r="D66" s="26"/>
      <c r="E66" s="26"/>
      <c r="F66" s="10"/>
      <c r="G66" s="26"/>
      <c r="H66" s="26"/>
      <c r="I66" s="26"/>
      <c r="J66" s="26"/>
      <c r="K66" s="26"/>
      <c r="L66" s="26"/>
      <c r="M66" s="26"/>
      <c r="N66" s="26"/>
      <c r="O66" s="26"/>
      <c r="P66" s="24"/>
    </row>
    <row r="67" spans="1:16" ht="12.75">
      <c r="A67" s="25"/>
      <c r="B67" s="26"/>
      <c r="C67" s="26"/>
      <c r="D67" s="26"/>
      <c r="E67" s="26"/>
      <c r="F67" s="10"/>
      <c r="G67" s="26"/>
      <c r="H67" s="26"/>
      <c r="I67" s="26"/>
      <c r="J67" s="26"/>
      <c r="K67" s="26"/>
      <c r="L67" s="26"/>
      <c r="M67" s="26"/>
      <c r="N67" s="26"/>
      <c r="O67" s="26"/>
      <c r="P67" s="24"/>
    </row>
    <row r="68" spans="1:16" ht="13.5" thickBot="1">
      <c r="A68" s="28"/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31"/>
    </row>
    <row r="69" spans="6:16" ht="12.75">
      <c r="F69" s="8"/>
      <c r="N69" s="32"/>
      <c r="O69" s="32"/>
      <c r="P69" s="32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ht="12.75">
      <c r="F373" s="8"/>
    </row>
    <row r="374" ht="12.75">
      <c r="F374" s="8"/>
    </row>
    <row r="375" ht="12.75">
      <c r="F375" s="8"/>
    </row>
    <row r="376" ht="12.75">
      <c r="F376" s="8"/>
    </row>
    <row r="377" ht="12.75"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ht="12.75">
      <c r="F416" s="8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ht="12.75">
      <c r="F421" s="8"/>
    </row>
    <row r="422" ht="12.75">
      <c r="F422" s="8"/>
    </row>
    <row r="423" ht="12.75">
      <c r="F423" s="8"/>
    </row>
    <row r="424" ht="12.75">
      <c r="F424" s="8"/>
    </row>
    <row r="425" ht="12.75">
      <c r="F425" s="8"/>
    </row>
    <row r="426" ht="12.75">
      <c r="F426" s="8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ht="12.75">
      <c r="F461" s="8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ht="12.75">
      <c r="F467" s="8"/>
    </row>
    <row r="468" ht="12.75">
      <c r="F468" s="8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Trauernicht</dc:creator>
  <cp:keywords/>
  <dc:description/>
  <cp:lastModifiedBy>ht</cp:lastModifiedBy>
  <cp:lastPrinted>2004-08-26T08:54:46Z</cp:lastPrinted>
  <dcterms:created xsi:type="dcterms:W3CDTF">2001-01-10T07:15:58Z</dcterms:created>
  <dcterms:modified xsi:type="dcterms:W3CDTF">2012-06-20T12:16:41Z</dcterms:modified>
  <cp:category/>
  <cp:version/>
  <cp:contentType/>
  <cp:contentStatus/>
</cp:coreProperties>
</file>